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Desktop\Budget 2024\budget 2024\"/>
    </mc:Choice>
  </mc:AlternateContent>
  <bookViews>
    <workbookView xWindow="0" yWindow="0" windowWidth="20490" windowHeight="723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8" i="1"/>
  <c r="F63" i="1"/>
  <c r="F57" i="1"/>
  <c r="F54" i="1"/>
  <c r="F52" i="1"/>
  <c r="F48" i="1"/>
  <c r="F46" i="1"/>
  <c r="F43" i="1"/>
  <c r="F39" i="1"/>
  <c r="F37" i="1"/>
  <c r="F34" i="1"/>
  <c r="F30" i="1"/>
  <c r="F27" i="1"/>
  <c r="F23" i="1"/>
  <c r="F16" i="1"/>
  <c r="F11" i="1"/>
  <c r="F13" i="1"/>
  <c r="F59" i="1"/>
  <c r="F61" i="1"/>
  <c r="F8" i="1"/>
</calcChain>
</file>

<file path=xl/sharedStrings.xml><?xml version="1.0" encoding="utf-8"?>
<sst xmlns="http://schemas.openxmlformats.org/spreadsheetml/2006/main" count="90" uniqueCount="90">
  <si>
    <t xml:space="preserve">3524000000 MUNICIPALITY </t>
  </si>
  <si>
    <t>Isiolo  Modern Market Completion Phase</t>
  </si>
  <si>
    <t>Bullapesa</t>
  </si>
  <si>
    <t>Kenya Urban Support Program (KUSP)-UDG</t>
  </si>
  <si>
    <t>Wabera, Bullapesa, Burat</t>
  </si>
  <si>
    <t xml:space="preserve">3110402 </t>
  </si>
  <si>
    <t>2km Roads Cabro Paving in: (a). the Main Stage Car wash-Marire-Kwa Hadija- Bullawaso &amp; (b). Milimani- Waso bridge-Sacred Heart</t>
  </si>
  <si>
    <t xml:space="preserve">Bullapesa </t>
  </si>
  <si>
    <t>3524000000 MUNICIPAL ADMINISTRATION Net Exp</t>
  </si>
  <si>
    <t xml:space="preserve">2110100 </t>
  </si>
  <si>
    <t>Basic Salaries - Permanent Employees</t>
  </si>
  <si>
    <t xml:space="preserve">2110101 </t>
  </si>
  <si>
    <t>Basic Salaries - Civil Service</t>
  </si>
  <si>
    <t xml:space="preserve">2110200 </t>
  </si>
  <si>
    <t>Basic Wages - Temporary Employees</t>
  </si>
  <si>
    <t>Contractual Employees</t>
  </si>
  <si>
    <t>Casual Labour - Others</t>
  </si>
  <si>
    <t xml:space="preserve">2110300 </t>
  </si>
  <si>
    <t>Personal Allowance - Paid as Part of Salary</t>
  </si>
  <si>
    <t>House allowance</t>
  </si>
  <si>
    <t>Hardship Allowance</t>
  </si>
  <si>
    <t>Special duty allowance</t>
  </si>
  <si>
    <t xml:space="preserve">2110314 </t>
  </si>
  <si>
    <t>Transport Allowance</t>
  </si>
  <si>
    <t>Extreneous allowance</t>
  </si>
  <si>
    <t>Leave Allowance</t>
  </si>
  <si>
    <t>Utilities supplies and services</t>
  </si>
  <si>
    <t>Electricity</t>
  </si>
  <si>
    <t>water and sewerage</t>
  </si>
  <si>
    <t>Gas expenses</t>
  </si>
  <si>
    <t xml:space="preserve">2210200 </t>
  </si>
  <si>
    <t>Communication, Supplies and Services</t>
  </si>
  <si>
    <t xml:space="preserve">2210201 </t>
  </si>
  <si>
    <t>Telephone, Telex, Facsimile and Mobile Phone Services</t>
  </si>
  <si>
    <t xml:space="preserve"> Internet Connections </t>
  </si>
  <si>
    <t xml:space="preserve">2210300 </t>
  </si>
  <si>
    <t>Domestic Travel and Subsistence, and Other Transportation Costs</t>
  </si>
  <si>
    <t xml:space="preserve">2210301 </t>
  </si>
  <si>
    <t>Travel Costs (airlines, bus, railway, mileage allowances, etc.)</t>
  </si>
  <si>
    <t xml:space="preserve">2210302 </t>
  </si>
  <si>
    <t>Accommodation - Domestic Travel</t>
  </si>
  <si>
    <t>Daily subsistence allowance</t>
  </si>
  <si>
    <t xml:space="preserve">2210500 </t>
  </si>
  <si>
    <t>Printing , Advertising and Information Supplies and Services</t>
  </si>
  <si>
    <t xml:space="preserve">2210502 </t>
  </si>
  <si>
    <t>Publishing and Printing Services</t>
  </si>
  <si>
    <t xml:space="preserve">2210504 </t>
  </si>
  <si>
    <t>Advertising, Awareness and Publicity Campaigns</t>
  </si>
  <si>
    <t xml:space="preserve">2210600 </t>
  </si>
  <si>
    <t>Rentals of Produced Assets</t>
  </si>
  <si>
    <t xml:space="preserve">2210603 </t>
  </si>
  <si>
    <t xml:space="preserve"> Rents and Rates - Non-Residential</t>
  </si>
  <si>
    <t xml:space="preserve">2210800 </t>
  </si>
  <si>
    <t>Hospitality Supplies and Services</t>
  </si>
  <si>
    <t xml:space="preserve">2210801 </t>
  </si>
  <si>
    <t>Catering Services (receptions), Accommodation, Gifts, Food and Drinks</t>
  </si>
  <si>
    <t xml:space="preserve">2210802 </t>
  </si>
  <si>
    <t>Boards, Committees, Conferences and Seminars</t>
  </si>
  <si>
    <t>2210809</t>
  </si>
  <si>
    <t xml:space="preserve"> Board Allowance</t>
  </si>
  <si>
    <t xml:space="preserve">2210900 </t>
  </si>
  <si>
    <t xml:space="preserve"> Insurance Costs</t>
  </si>
  <si>
    <t>Group Personal Insurance</t>
  </si>
  <si>
    <t xml:space="preserve">2210904 </t>
  </si>
  <si>
    <t xml:space="preserve"> Motor Vehicle Insurance</t>
  </si>
  <si>
    <t xml:space="preserve">2211000 </t>
  </si>
  <si>
    <t>Specialised Materials and Supplies</t>
  </si>
  <si>
    <t xml:space="preserve">2211016 </t>
  </si>
  <si>
    <t>Purchase of Uniforms and Clothing - Staff</t>
  </si>
  <si>
    <t xml:space="preserve">2211100 </t>
  </si>
  <si>
    <t>Office and General Supplies and Services</t>
  </si>
  <si>
    <t xml:space="preserve">2211101 </t>
  </si>
  <si>
    <t>General Office Supplies (papers, pencils, forms, small office equipment</t>
  </si>
  <si>
    <t>2211102</t>
  </si>
  <si>
    <t xml:space="preserve"> Supplies and Accessories for Computers and Printers</t>
  </si>
  <si>
    <t>Sanitary and Cleaning Materials</t>
  </si>
  <si>
    <t xml:space="preserve">2211200 </t>
  </si>
  <si>
    <t>Fuel Oil and Lubricants</t>
  </si>
  <si>
    <t xml:space="preserve">2211201 </t>
  </si>
  <si>
    <t>Refined Fuels and Lubricants for Transport</t>
  </si>
  <si>
    <t>Other Operating Expenses</t>
  </si>
  <si>
    <t>Contracted guards and cleaning services</t>
  </si>
  <si>
    <t>Membership Fees, Dues &amp; Subscriptions</t>
  </si>
  <si>
    <t xml:space="preserve">2220100 </t>
  </si>
  <si>
    <t>Routine Maintenance - Vehicles and Other Transport Equipment</t>
  </si>
  <si>
    <t xml:space="preserve">2220101 </t>
  </si>
  <si>
    <t>Maintenance Expenses - Motor Vehicles</t>
  </si>
  <si>
    <t>Other Capital Grants and Transfers</t>
  </si>
  <si>
    <t xml:space="preserve"> Other Capital Grants and Transfers: KUSP- UIG</t>
  </si>
  <si>
    <t>3524000000 MUNICIPAL  ADMINISTRATIONNET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</si>
</sst>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8"/>
      <color rgb="FF000000"/>
      <name val="Calibri"/>
      <family val="2"/>
    </font>
    <font>
      <sz val="10"/>
      <color rgb="FF000000"/>
      <name val="Maiandra GD"/>
      <family val="2"/>
    </font>
    <font>
      <sz val="10"/>
      <color theme="1"/>
      <name val="Maiandra GD"/>
      <family val="2"/>
    </font>
    <font>
      <sz val="10"/>
      <color rgb="FF000000"/>
      <name val="Times New Roman"/>
      <family val="1"/>
    </font>
    <font>
      <sz val="10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2" fillId="0" borderId="1" xfId="1" applyNumberFormat="1" applyFont="1" applyFill="1" applyBorder="1" applyAlignment="1" applyProtection="1">
      <alignment horizontal="right" vertical="top"/>
    </xf>
    <xf numFmtId="165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165" fontId="5" fillId="0" borderId="1" xfId="1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2" xfId="0" quotePrefix="1" applyFont="1" applyBorder="1" applyAlignment="1">
      <alignment horizontal="left" vertical="top" wrapText="1"/>
    </xf>
    <xf numFmtId="164" fontId="2" fillId="0" borderId="1" xfId="1" applyFont="1" applyFill="1" applyBorder="1" applyAlignment="1" applyProtection="1">
      <alignment horizontal="left" vertical="top" wrapText="1"/>
    </xf>
    <xf numFmtId="165" fontId="2" fillId="0" borderId="1" xfId="1" applyNumberFormat="1" applyFont="1" applyFill="1" applyBorder="1" applyAlignment="1" applyProtection="1">
      <alignment horizontal="right" vertical="top" wrapText="1"/>
    </xf>
    <xf numFmtId="0" fontId="7" fillId="0" borderId="2" xfId="0" quotePrefix="1" applyFont="1" applyBorder="1" applyAlignment="1">
      <alignment horizontal="left" vertical="top" wrapText="1"/>
    </xf>
    <xf numFmtId="164" fontId="7" fillId="0" borderId="1" xfId="1" applyFont="1" applyFill="1" applyBorder="1" applyAlignment="1" applyProtection="1">
      <alignment horizontal="left" vertical="top" wrapText="1"/>
    </xf>
    <xf numFmtId="165" fontId="7" fillId="0" borderId="1" xfId="1" applyNumberFormat="1" applyFont="1" applyFill="1" applyBorder="1" applyAlignment="1" applyProtection="1">
      <alignment vertical="top"/>
    </xf>
    <xf numFmtId="0" fontId="7" fillId="0" borderId="2" xfId="0" applyFont="1" applyBorder="1" applyAlignment="1">
      <alignment horizontal="left" vertical="top" wrapText="1"/>
    </xf>
    <xf numFmtId="165" fontId="8" fillId="0" borderId="1" xfId="1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65" fontId="2" fillId="0" borderId="1" xfId="1" applyNumberFormat="1" applyFont="1" applyFill="1" applyBorder="1" applyAlignment="1" applyProtection="1">
      <alignment vertical="top"/>
    </xf>
    <xf numFmtId="165" fontId="0" fillId="0" borderId="0" xfId="0" applyNumberFormat="1"/>
    <xf numFmtId="164" fontId="0" fillId="0" borderId="0" xfId="1" applyFont="1"/>
    <xf numFmtId="0" fontId="2" fillId="0" borderId="1" xfId="0" applyFont="1" applyBorder="1" applyAlignment="1">
      <alignment horizontal="left" vertical="top"/>
    </xf>
    <xf numFmtId="164" fontId="2" fillId="0" borderId="1" xfId="1" quotePrefix="1" applyFont="1" applyFill="1" applyBorder="1" applyAlignment="1" applyProtection="1">
      <alignment horizontal="left" vertical="top"/>
    </xf>
    <xf numFmtId="164" fontId="2" fillId="0" borderId="1" xfId="1" applyFont="1" applyFill="1" applyBorder="1" applyAlignment="1" applyProtection="1">
      <alignment horizontal="left" vertical="top"/>
    </xf>
    <xf numFmtId="164" fontId="2" fillId="0" borderId="3" xfId="1" quotePrefix="1" applyFont="1" applyFill="1" applyBorder="1" applyAlignment="1" applyProtection="1">
      <alignment horizontal="left" vertical="top" wrapText="1"/>
    </xf>
    <xf numFmtId="164" fontId="2" fillId="0" borderId="4" xfId="1" quotePrefix="1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63"/>
  <sheetViews>
    <sheetView tabSelected="1" topLeftCell="B12" zoomScale="149" workbookViewId="0">
      <selection activeCell="F15" sqref="F15"/>
    </sheetView>
  </sheetViews>
  <sheetFormatPr defaultRowHeight="15" x14ac:dyDescent="0.25"/>
  <cols>
    <col min="2" max="2" width="9.140625" customWidth="1"/>
    <col min="3" max="3" width="0.42578125" customWidth="1"/>
    <col min="4" max="4" width="19.5703125" customWidth="1"/>
    <col min="5" max="5" width="29.5703125" customWidth="1"/>
    <col min="6" max="6" width="13.5703125" customWidth="1"/>
    <col min="7" max="7" width="8.5703125" bestFit="1" customWidth="1"/>
    <col min="11" max="11" width="14.7109375" customWidth="1"/>
    <col min="12" max="12" width="11.5703125" bestFit="1" customWidth="1"/>
  </cols>
  <sheetData>
    <row r="4" spans="4:12" x14ac:dyDescent="0.25">
      <c r="D4" s="26" t="s">
        <v>0</v>
      </c>
      <c r="E4" s="26"/>
      <c r="F4" s="1"/>
      <c r="G4" s="2"/>
      <c r="L4" s="25"/>
    </row>
    <row r="5" spans="4:12" ht="25.5" x14ac:dyDescent="0.25">
      <c r="D5" s="3">
        <v>3110201</v>
      </c>
      <c r="E5" s="4" t="s">
        <v>1</v>
      </c>
      <c r="F5" s="5">
        <v>104000000</v>
      </c>
      <c r="G5" s="6" t="s">
        <v>2</v>
      </c>
    </row>
    <row r="6" spans="4:12" ht="38.25" x14ac:dyDescent="0.25">
      <c r="D6" s="3">
        <v>2640500</v>
      </c>
      <c r="E6" s="7" t="s">
        <v>3</v>
      </c>
      <c r="F6" s="5">
        <v>63661198</v>
      </c>
      <c r="G6" s="4" t="s">
        <v>4</v>
      </c>
    </row>
    <row r="7" spans="4:12" ht="51" x14ac:dyDescent="0.25">
      <c r="D7" s="8" t="s">
        <v>5</v>
      </c>
      <c r="E7" s="7" t="s">
        <v>6</v>
      </c>
      <c r="F7" s="5">
        <v>85374590</v>
      </c>
      <c r="G7" s="4" t="s">
        <v>7</v>
      </c>
    </row>
    <row r="8" spans="4:12" x14ac:dyDescent="0.25">
      <c r="D8" s="27" t="s">
        <v>8</v>
      </c>
      <c r="E8" s="28"/>
      <c r="F8" s="1">
        <f>SUM(F5:F7)</f>
        <v>253035788</v>
      </c>
      <c r="G8" s="9"/>
      <c r="K8" s="24">
        <f>F8</f>
        <v>253035788</v>
      </c>
    </row>
    <row r="9" spans="4:12" x14ac:dyDescent="0.25">
      <c r="K9" s="24">
        <f>K8+F61</f>
        <v>338954449</v>
      </c>
    </row>
    <row r="10" spans="4:12" x14ac:dyDescent="0.25">
      <c r="K10" s="24">
        <f>K9-F6-F60</f>
        <v>240293251</v>
      </c>
    </row>
    <row r="11" spans="4:12" ht="25.5" x14ac:dyDescent="0.25">
      <c r="D11" s="10" t="s">
        <v>9</v>
      </c>
      <c r="E11" s="11" t="s">
        <v>10</v>
      </c>
      <c r="F11" s="12">
        <f>F12</f>
        <v>9891072</v>
      </c>
    </row>
    <row r="12" spans="4:12" ht="25.5" x14ac:dyDescent="0.25">
      <c r="D12" s="13" t="s">
        <v>11</v>
      </c>
      <c r="E12" s="14" t="s">
        <v>12</v>
      </c>
      <c r="F12" s="15">
        <v>9891072</v>
      </c>
    </row>
    <row r="13" spans="4:12" ht="25.5" x14ac:dyDescent="0.25">
      <c r="D13" s="10" t="s">
        <v>13</v>
      </c>
      <c r="E13" s="11" t="s">
        <v>14</v>
      </c>
      <c r="F13" s="1">
        <f>F15+F14</f>
        <v>4135428</v>
      </c>
    </row>
    <row r="14" spans="4:12" x14ac:dyDescent="0.25">
      <c r="D14" s="13">
        <v>2110201</v>
      </c>
      <c r="E14" s="14" t="s">
        <v>15</v>
      </c>
      <c r="F14" s="15">
        <v>1885428</v>
      </c>
    </row>
    <row r="15" spans="4:12" x14ac:dyDescent="0.25">
      <c r="D15" s="13">
        <v>2110202</v>
      </c>
      <c r="E15" s="14" t="s">
        <v>16</v>
      </c>
      <c r="F15" s="15">
        <v>2250000</v>
      </c>
    </row>
    <row r="16" spans="4:12" ht="25.5" x14ac:dyDescent="0.25">
      <c r="D16" s="10" t="s">
        <v>17</v>
      </c>
      <c r="E16" s="11" t="s">
        <v>18</v>
      </c>
      <c r="F16" s="12">
        <f>F20+F17+F18+F19+F21+F22</f>
        <v>4729600</v>
      </c>
    </row>
    <row r="17" spans="4:6" x14ac:dyDescent="0.25">
      <c r="D17" s="16">
        <v>2110301</v>
      </c>
      <c r="E17" s="14" t="s">
        <v>19</v>
      </c>
      <c r="F17" s="15">
        <v>1027600</v>
      </c>
    </row>
    <row r="18" spans="4:6" x14ac:dyDescent="0.25">
      <c r="D18" s="16">
        <v>2110307</v>
      </c>
      <c r="E18" s="14" t="s">
        <v>20</v>
      </c>
      <c r="F18" s="15">
        <v>1026000</v>
      </c>
    </row>
    <row r="19" spans="4:6" x14ac:dyDescent="0.25">
      <c r="D19" s="16">
        <v>2110309</v>
      </c>
      <c r="E19" s="14" t="s">
        <v>21</v>
      </c>
      <c r="F19" s="15">
        <v>596000</v>
      </c>
    </row>
    <row r="20" spans="4:6" x14ac:dyDescent="0.25">
      <c r="D20" s="13" t="s">
        <v>22</v>
      </c>
      <c r="E20" s="14" t="s">
        <v>23</v>
      </c>
      <c r="F20" s="17">
        <v>980000</v>
      </c>
    </row>
    <row r="21" spans="4:6" x14ac:dyDescent="0.25">
      <c r="D21" s="16">
        <v>2110315</v>
      </c>
      <c r="E21" s="14" t="s">
        <v>24</v>
      </c>
      <c r="F21" s="15">
        <v>600000</v>
      </c>
    </row>
    <row r="22" spans="4:6" x14ac:dyDescent="0.25">
      <c r="D22" s="16"/>
      <c r="E22" s="18" t="s">
        <v>25</v>
      </c>
      <c r="F22" s="17">
        <v>500000</v>
      </c>
    </row>
    <row r="23" spans="4:6" x14ac:dyDescent="0.25">
      <c r="D23" s="19">
        <v>2210100</v>
      </c>
      <c r="E23" s="11" t="s">
        <v>26</v>
      </c>
      <c r="F23" s="12">
        <f>F24+F25+F26</f>
        <v>9920749</v>
      </c>
    </row>
    <row r="24" spans="4:6" x14ac:dyDescent="0.25">
      <c r="D24" s="16">
        <v>2210101</v>
      </c>
      <c r="E24" s="14" t="s">
        <v>27</v>
      </c>
      <c r="F24" s="15">
        <v>9720749</v>
      </c>
    </row>
    <row r="25" spans="4:6" x14ac:dyDescent="0.25">
      <c r="D25" s="16">
        <v>2210102</v>
      </c>
      <c r="E25" s="14" t="s">
        <v>28</v>
      </c>
      <c r="F25" s="15">
        <v>150000</v>
      </c>
    </row>
    <row r="26" spans="4:6" x14ac:dyDescent="0.25">
      <c r="D26" s="16">
        <v>2210103</v>
      </c>
      <c r="E26" s="14" t="s">
        <v>29</v>
      </c>
      <c r="F26" s="15">
        <v>50000</v>
      </c>
    </row>
    <row r="27" spans="4:6" ht="25.5" x14ac:dyDescent="0.25">
      <c r="D27" s="10" t="s">
        <v>30</v>
      </c>
      <c r="E27" s="11" t="s">
        <v>31</v>
      </c>
      <c r="F27" s="12">
        <f>F28+F29</f>
        <v>150000</v>
      </c>
    </row>
    <row r="28" spans="4:6" ht="25.5" x14ac:dyDescent="0.25">
      <c r="D28" s="13" t="s">
        <v>32</v>
      </c>
      <c r="E28" s="14" t="s">
        <v>33</v>
      </c>
      <c r="F28" s="15">
        <v>50000</v>
      </c>
    </row>
    <row r="29" spans="4:6" x14ac:dyDescent="0.25">
      <c r="D29" s="20">
        <v>2210202</v>
      </c>
      <c r="E29" s="21" t="s">
        <v>34</v>
      </c>
      <c r="F29" s="15">
        <v>100000</v>
      </c>
    </row>
    <row r="30" spans="4:6" ht="25.5" x14ac:dyDescent="0.25">
      <c r="D30" s="10" t="s">
        <v>35</v>
      </c>
      <c r="E30" s="11" t="s">
        <v>36</v>
      </c>
      <c r="F30" s="12">
        <f>F31+F32+F33</f>
        <v>1479251</v>
      </c>
    </row>
    <row r="31" spans="4:6" ht="25.5" x14ac:dyDescent="0.25">
      <c r="D31" s="13" t="s">
        <v>37</v>
      </c>
      <c r="E31" s="14" t="s">
        <v>38</v>
      </c>
      <c r="F31" s="15">
        <v>479251</v>
      </c>
    </row>
    <row r="32" spans="4:6" x14ac:dyDescent="0.25">
      <c r="D32" s="13" t="s">
        <v>39</v>
      </c>
      <c r="E32" s="14" t="s">
        <v>40</v>
      </c>
      <c r="F32" s="15">
        <v>500000</v>
      </c>
    </row>
    <row r="33" spans="4:6" x14ac:dyDescent="0.25">
      <c r="D33" s="16">
        <v>2210303</v>
      </c>
      <c r="E33" s="14" t="s">
        <v>41</v>
      </c>
      <c r="F33" s="15">
        <v>500000</v>
      </c>
    </row>
    <row r="34" spans="4:6" ht="25.5" x14ac:dyDescent="0.25">
      <c r="D34" s="10" t="s">
        <v>42</v>
      </c>
      <c r="E34" s="11" t="s">
        <v>43</v>
      </c>
      <c r="F34" s="12">
        <f>F35+F36</f>
        <v>550000</v>
      </c>
    </row>
    <row r="35" spans="4:6" x14ac:dyDescent="0.25">
      <c r="D35" s="13" t="s">
        <v>44</v>
      </c>
      <c r="E35" s="14" t="s">
        <v>45</v>
      </c>
      <c r="F35" s="15">
        <v>250000</v>
      </c>
    </row>
    <row r="36" spans="4:6" ht="25.5" x14ac:dyDescent="0.25">
      <c r="D36" s="13" t="s">
        <v>46</v>
      </c>
      <c r="E36" s="14" t="s">
        <v>47</v>
      </c>
      <c r="F36" s="15">
        <v>300000</v>
      </c>
    </row>
    <row r="37" spans="4:6" x14ac:dyDescent="0.25">
      <c r="D37" s="10" t="s">
        <v>48</v>
      </c>
      <c r="E37" s="11" t="s">
        <v>49</v>
      </c>
      <c r="F37" s="12">
        <f>F38</f>
        <v>2300000</v>
      </c>
    </row>
    <row r="38" spans="4:6" x14ac:dyDescent="0.25">
      <c r="D38" s="13" t="s">
        <v>50</v>
      </c>
      <c r="E38" s="14" t="s">
        <v>51</v>
      </c>
      <c r="F38" s="15">
        <v>2300000</v>
      </c>
    </row>
    <row r="39" spans="4:6" x14ac:dyDescent="0.25">
      <c r="D39" s="10" t="s">
        <v>52</v>
      </c>
      <c r="E39" s="11" t="s">
        <v>53</v>
      </c>
      <c r="F39" s="12">
        <f>F40+F41+F42</f>
        <v>2000000</v>
      </c>
    </row>
    <row r="40" spans="4:6" ht="25.5" x14ac:dyDescent="0.25">
      <c r="D40" s="13" t="s">
        <v>54</v>
      </c>
      <c r="E40" s="14" t="s">
        <v>55</v>
      </c>
      <c r="F40" s="15">
        <v>500000</v>
      </c>
    </row>
    <row r="41" spans="4:6" ht="25.5" x14ac:dyDescent="0.25">
      <c r="D41" s="13" t="s">
        <v>56</v>
      </c>
      <c r="E41" s="14" t="s">
        <v>57</v>
      </c>
      <c r="F41" s="15">
        <v>500000</v>
      </c>
    </row>
    <row r="42" spans="4:6" x14ac:dyDescent="0.25">
      <c r="D42" s="13" t="s">
        <v>58</v>
      </c>
      <c r="E42" s="22" t="s">
        <v>59</v>
      </c>
      <c r="F42" s="15">
        <v>1000000</v>
      </c>
    </row>
    <row r="43" spans="4:6" x14ac:dyDescent="0.25">
      <c r="D43" s="10" t="s">
        <v>60</v>
      </c>
      <c r="E43" s="11" t="s">
        <v>61</v>
      </c>
      <c r="F43" s="12">
        <f>F45+F44</f>
        <v>2800000</v>
      </c>
    </row>
    <row r="44" spans="4:6" x14ac:dyDescent="0.25">
      <c r="D44" s="13"/>
      <c r="E44" s="14" t="s">
        <v>62</v>
      </c>
      <c r="F44" s="15">
        <v>1000000</v>
      </c>
    </row>
    <row r="45" spans="4:6" x14ac:dyDescent="0.25">
      <c r="D45" s="13" t="s">
        <v>63</v>
      </c>
      <c r="E45" s="14" t="s">
        <v>64</v>
      </c>
      <c r="F45" s="15">
        <v>1800000</v>
      </c>
    </row>
    <row r="46" spans="4:6" x14ac:dyDescent="0.25">
      <c r="D46" s="10" t="s">
        <v>65</v>
      </c>
      <c r="E46" s="11" t="s">
        <v>66</v>
      </c>
      <c r="F46" s="12">
        <f>F47</f>
        <v>500000</v>
      </c>
    </row>
    <row r="47" spans="4:6" x14ac:dyDescent="0.25">
      <c r="D47" s="13" t="s">
        <v>67</v>
      </c>
      <c r="E47" s="14" t="s">
        <v>68</v>
      </c>
      <c r="F47" s="17">
        <v>500000</v>
      </c>
    </row>
    <row r="48" spans="4:6" ht="25.5" x14ac:dyDescent="0.25">
      <c r="D48" s="10" t="s">
        <v>69</v>
      </c>
      <c r="E48" s="11" t="s">
        <v>70</v>
      </c>
      <c r="F48" s="12">
        <f>F49+F51+F50</f>
        <v>650000</v>
      </c>
    </row>
    <row r="49" spans="4:6" ht="25.5" x14ac:dyDescent="0.25">
      <c r="D49" s="13" t="s">
        <v>71</v>
      </c>
      <c r="E49" s="14" t="s">
        <v>72</v>
      </c>
      <c r="F49" s="17">
        <v>450000</v>
      </c>
    </row>
    <row r="50" spans="4:6" x14ac:dyDescent="0.25">
      <c r="D50" s="13" t="s">
        <v>73</v>
      </c>
      <c r="E50" s="22" t="s">
        <v>74</v>
      </c>
      <c r="F50" s="17">
        <v>100000</v>
      </c>
    </row>
    <row r="51" spans="4:6" x14ac:dyDescent="0.25">
      <c r="D51" s="16">
        <v>2211103</v>
      </c>
      <c r="E51" s="14" t="s">
        <v>75</v>
      </c>
      <c r="F51" s="17">
        <v>100000</v>
      </c>
    </row>
    <row r="52" spans="4:6" x14ac:dyDescent="0.25">
      <c r="D52" s="10" t="s">
        <v>76</v>
      </c>
      <c r="E52" s="11" t="s">
        <v>77</v>
      </c>
      <c r="F52" s="12">
        <f>F53</f>
        <v>2118161</v>
      </c>
    </row>
    <row r="53" spans="4:6" ht="25.5" x14ac:dyDescent="0.25">
      <c r="D53" s="13" t="s">
        <v>78</v>
      </c>
      <c r="E53" s="14" t="s">
        <v>79</v>
      </c>
      <c r="F53" s="17">
        <v>2118161</v>
      </c>
    </row>
    <row r="54" spans="4:6" x14ac:dyDescent="0.25">
      <c r="D54" s="19">
        <v>2211300</v>
      </c>
      <c r="E54" s="11" t="s">
        <v>80</v>
      </c>
      <c r="F54" s="12">
        <f>SUM(F55:F56)</f>
        <v>8222400</v>
      </c>
    </row>
    <row r="55" spans="4:6" x14ac:dyDescent="0.25">
      <c r="D55" s="16">
        <v>2211305</v>
      </c>
      <c r="E55" s="14" t="s">
        <v>81</v>
      </c>
      <c r="F55" s="17">
        <v>8200000</v>
      </c>
    </row>
    <row r="56" spans="4:6" x14ac:dyDescent="0.25">
      <c r="D56" s="16">
        <v>2211306</v>
      </c>
      <c r="E56" s="14" t="s">
        <v>82</v>
      </c>
      <c r="F56" s="17">
        <v>22400</v>
      </c>
    </row>
    <row r="57" spans="4:6" ht="25.5" x14ac:dyDescent="0.25">
      <c r="D57" s="10" t="s">
        <v>83</v>
      </c>
      <c r="E57" s="11" t="s">
        <v>84</v>
      </c>
      <c r="F57" s="12">
        <f>F58</f>
        <v>1472000</v>
      </c>
    </row>
    <row r="58" spans="4:6" x14ac:dyDescent="0.25">
      <c r="D58" s="13" t="s">
        <v>85</v>
      </c>
      <c r="E58" s="14" t="s">
        <v>86</v>
      </c>
      <c r="F58" s="15">
        <v>1472000</v>
      </c>
    </row>
    <row r="59" spans="4:6" x14ac:dyDescent="0.25">
      <c r="D59" s="10">
        <v>2640500</v>
      </c>
      <c r="E59" s="11" t="s">
        <v>87</v>
      </c>
      <c r="F59" s="23">
        <f>F60</f>
        <v>35000000</v>
      </c>
    </row>
    <row r="60" spans="4:6" ht="25.5" x14ac:dyDescent="0.25">
      <c r="D60" s="13">
        <v>2640599</v>
      </c>
      <c r="E60" s="14" t="s">
        <v>88</v>
      </c>
      <c r="F60" s="15">
        <v>35000000</v>
      </c>
    </row>
    <row r="61" spans="4:6" x14ac:dyDescent="0.25">
      <c r="D61" s="29" t="s">
        <v>89</v>
      </c>
      <c r="E61" s="30"/>
      <c r="F61" s="12">
        <f>F57+F54+F52+F48+F46+F43+F39+F37+F34+F30+F27+F23+F16+F11+F13+F59</f>
        <v>85918661</v>
      </c>
    </row>
    <row r="63" spans="4:6" x14ac:dyDescent="0.25">
      <c r="F63" s="24">
        <f>F61-F59</f>
        <v>50918661</v>
      </c>
    </row>
  </sheetData>
  <mergeCells count="3">
    <mergeCell ref="D4:E4"/>
    <mergeCell ref="D8:E8"/>
    <mergeCell ref="D61:E6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aqanchora@gmail.com;ud</dc:creator>
  <cp:lastModifiedBy>HP</cp:lastModifiedBy>
  <cp:lastPrinted>2024-09-04T07:51:10Z</cp:lastPrinted>
  <dcterms:created xsi:type="dcterms:W3CDTF">2024-08-20T12:07:15Z</dcterms:created>
  <dcterms:modified xsi:type="dcterms:W3CDTF">2024-11-04T09:38:35Z</dcterms:modified>
</cp:coreProperties>
</file>